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Бюджет 2019 доходы и расходы\Дума\Исполнение за 1 полугодие 2019\"/>
    </mc:Choice>
  </mc:AlternateContent>
  <bookViews>
    <workbookView xWindow="-120" yWindow="-30" windowWidth="9720" windowHeight="9555"/>
  </bookViews>
  <sheets>
    <sheet name="3.7" sheetId="1" r:id="rId1"/>
  </sheets>
  <definedNames>
    <definedName name="_xlnm.Print_Area" localSheetId="0">'3.7'!$B$3:$F$27</definedName>
  </definedNames>
  <calcPr calcId="152511"/>
</workbook>
</file>

<file path=xl/calcChain.xml><?xml version="1.0" encoding="utf-8"?>
<calcChain xmlns="http://schemas.openxmlformats.org/spreadsheetml/2006/main">
  <c r="F23" i="1" l="1"/>
  <c r="F27" i="1" l="1"/>
  <c r="F14" i="1" l="1"/>
  <c r="F15" i="1"/>
  <c r="F16" i="1"/>
  <c r="F24" i="1"/>
  <c r="F18" i="1"/>
  <c r="F12" i="1"/>
  <c r="F13" i="1"/>
  <c r="D21" i="1" l="1"/>
  <c r="D20" i="1" s="1"/>
  <c r="C21" i="1"/>
  <c r="C20" i="1" s="1"/>
  <c r="D8" i="1"/>
  <c r="C8" i="1"/>
  <c r="E13" i="1"/>
  <c r="E14" i="1"/>
  <c r="E15" i="1"/>
  <c r="E23" i="1"/>
  <c r="F28" i="1"/>
  <c r="F29" i="1"/>
  <c r="E28" i="1"/>
  <c r="E29" i="1"/>
  <c r="F26" i="1" l="1"/>
  <c r="E19" i="1" l="1"/>
  <c r="F19" i="1" l="1"/>
  <c r="E10" i="1" l="1"/>
  <c r="E11" i="1"/>
  <c r="E12" i="1"/>
  <c r="E16" i="1"/>
  <c r="E17" i="1"/>
  <c r="E18" i="1"/>
  <c r="E24" i="1"/>
  <c r="E25" i="1"/>
  <c r="E26" i="1"/>
  <c r="E27" i="1"/>
  <c r="F10" i="1" l="1"/>
  <c r="F11" i="1"/>
  <c r="F17" i="1"/>
  <c r="F25" i="1"/>
  <c r="F8" i="1" l="1"/>
  <c r="D7" i="1" l="1"/>
  <c r="E8" i="1"/>
  <c r="E21" i="1"/>
  <c r="F21" i="1"/>
  <c r="E20" i="1" l="1"/>
  <c r="C7" i="1"/>
  <c r="E7" i="1" s="1"/>
  <c r="F20" i="1"/>
  <c r="F7" i="1" l="1"/>
</calcChain>
</file>

<file path=xl/sharedStrings.xml><?xml version="1.0" encoding="utf-8"?>
<sst xmlns="http://schemas.openxmlformats.org/spreadsheetml/2006/main" count="29" uniqueCount="28">
  <si>
    <t>Вид дохода</t>
  </si>
  <si>
    <t>Всего доходов</t>
  </si>
  <si>
    <t>в т.ч.</t>
  </si>
  <si>
    <t>Налог на доходы физических лиц</t>
  </si>
  <si>
    <t>Единый сельскохозяйственный налог</t>
  </si>
  <si>
    <t>Акцизы по подакцизным товарам (продукции), производимым на территории Российской Федерации</t>
  </si>
  <si>
    <t>Безвозмездные поступления от других бюджетов бюджетной системы Российской Федерации</t>
  </si>
  <si>
    <t>Налоговые и неналоговые доходы, всего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</si>
  <si>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</si>
  <si>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</si>
  <si>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Иные безвозмездные поступления</t>
  </si>
  <si>
    <t>Безвозмездные поступления, всего</t>
  </si>
  <si>
    <t>Отклонение (гр.3-гр.2)</t>
  </si>
  <si>
    <t>субвенции бюджетам бюджетной системы Российской Федерации</t>
  </si>
  <si>
    <t>Темп роста, % (гр.3/гр.2)*100</t>
  </si>
  <si>
    <t>Неналоговые доходы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</si>
  <si>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</si>
  <si>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</si>
  <si>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налогобложения</t>
  </si>
  <si>
    <t>Налог на имущество физических лиц</t>
  </si>
  <si>
    <t>Земельный налог</t>
  </si>
  <si>
    <t>Государственная пошлина</t>
  </si>
  <si>
    <t>дотации бюджетам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</si>
  <si>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</si>
  <si>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</si>
  <si>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>Анализ поступления доходов в бюджет Нижневартовского района по видам доходов за 1 полугодие 2019 года в сравнении с 1 полугодием 2018 года, тыс. рублей</t>
  </si>
  <si>
    <t>Исполнение за 1 полугодие              2018 года</t>
  </si>
  <si>
    <t>Исполнение за 1 полугодие                   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</si>
</sst>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/>
    <xf numFmtId="0" fontId="1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2" borderId="1" xfId="0" applyFont="1" applyFill="1" applyBorder="1"/>
    <xf numFmtId="164" fontId="8" fillId="2" borderId="1" xfId="0" applyNumberFormat="1" applyFont="1" applyFill="1" applyBorder="1" applyAlignment="1">
      <alignment horizontal="right" vertical="center"/>
    </xf>
    <xf numFmtId="164" fontId="7" fillId="2" borderId="1" xfId="0" applyNumberFormat="1" applyFont="1" applyFill="1" applyBorder="1" applyAlignment="1">
      <alignment horizontal="right" vertical="center"/>
    </xf>
    <xf numFmtId="0" fontId="9" fillId="0" borderId="0" xfId="0" applyFont="1"/>
    <xf numFmtId="0" fontId="8" fillId="2" borderId="1" xfId="0" applyFont="1" applyFill="1" applyBorder="1"/>
    <xf numFmtId="0" fontId="10" fillId="0" borderId="1" xfId="0" applyFont="1" applyBorder="1"/>
    <xf numFmtId="164" fontId="10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wrapText="1"/>
    </xf>
    <xf numFmtId="2" fontId="10" fillId="0" borderId="1" xfId="0" applyNumberFormat="1" applyFont="1" applyBorder="1" applyAlignment="1">
      <alignment vertical="top" wrapText="1"/>
    </xf>
    <xf numFmtId="164" fontId="9" fillId="0" borderId="0" xfId="0" applyNumberFormat="1" applyFont="1"/>
    <xf numFmtId="0" fontId="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right" wrapText="1"/>
    </xf>
    <xf numFmtId="164" fontId="11" fillId="0" borderId="1" xfId="0" applyNumberFormat="1" applyFont="1" applyFill="1" applyBorder="1" applyAlignment="1">
      <alignment horizontal="right" vertical="center"/>
    </xf>
    <xf numFmtId="164" fontId="11" fillId="0" borderId="1" xfId="0" applyNumberFormat="1" applyFont="1" applyBorder="1" applyAlignment="1">
      <alignment horizontal="right" vertical="center"/>
    </xf>
    <xf numFmtId="0" fontId="1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vertical="top" wrapText="1"/>
    </xf>
    <xf numFmtId="0" fontId="10" fillId="0" borderId="0" xfId="0" applyFont="1"/>
    <xf numFmtId="14" fontId="10" fillId="0" borderId="0" xfId="0" applyNumberFormat="1" applyFont="1"/>
    <xf numFmtId="4" fontId="10" fillId="0" borderId="0" xfId="0" applyNumberFormat="1" applyFont="1"/>
    <xf numFmtId="164" fontId="12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29"/>
  <sheetViews>
    <sheetView tabSelected="1" topLeftCell="B10" workbookViewId="0">
      <selection activeCell="B3" sqref="B3:F29"/>
    </sheetView>
  </sheetViews>
  <sheetFormatPr defaultRowHeight="15" x14ac:dyDescent="0.25"/>
  <cols>
    <col min="1" max="1" width="0" style="2" hidden="1" customWidth="1"/>
    <col min="2" max="2" width="53.28515625" style="2" customWidth="1"/>
    <col min="3" max="3" width="17" style="25" customWidth="1"/>
    <col min="4" max="4" width="16.85546875" style="25" customWidth="1"/>
    <col min="5" max="5" width="14" style="2" customWidth="1"/>
    <col min="6" max="6" width="16.140625" style="2" customWidth="1"/>
    <col min="7" max="16384" width="9.140625" style="2"/>
  </cols>
  <sheetData>
    <row r="1" spans="1:6" hidden="1" x14ac:dyDescent="0.25">
      <c r="C1" s="26">
        <v>43281</v>
      </c>
      <c r="D1" s="26">
        <v>43646</v>
      </c>
    </row>
    <row r="2" spans="1:6" hidden="1" x14ac:dyDescent="0.25">
      <c r="C2" s="27">
        <v>2188191226.3899999</v>
      </c>
      <c r="D2" s="27">
        <v>2423411899.6399999</v>
      </c>
    </row>
    <row r="3" spans="1:6" ht="68.25" customHeight="1" x14ac:dyDescent="0.25">
      <c r="A3" s="1"/>
      <c r="B3" s="29" t="s">
        <v>25</v>
      </c>
      <c r="C3" s="29"/>
      <c r="D3" s="29"/>
      <c r="E3" s="29"/>
      <c r="F3" s="29"/>
    </row>
    <row r="4" spans="1:6" ht="23.25" customHeight="1" x14ac:dyDescent="0.25">
      <c r="B4" s="32" t="s">
        <v>0</v>
      </c>
      <c r="C4" s="34" t="s">
        <v>26</v>
      </c>
      <c r="D4" s="34" t="s">
        <v>27</v>
      </c>
      <c r="E4" s="30" t="s">
        <v>12</v>
      </c>
      <c r="F4" s="30" t="s">
        <v>14</v>
      </c>
    </row>
    <row r="5" spans="1:6" ht="40.5" customHeight="1" x14ac:dyDescent="0.25">
      <c r="B5" s="33"/>
      <c r="C5" s="34"/>
      <c r="D5" s="34"/>
      <c r="E5" s="31"/>
      <c r="F5" s="31"/>
    </row>
    <row r="6" spans="1:6" x14ac:dyDescent="0.25">
      <c r="B6" s="3">
        <v>1</v>
      </c>
      <c r="C6" s="4">
        <v>2</v>
      </c>
      <c r="D6" s="4">
        <v>3</v>
      </c>
      <c r="E6" s="5">
        <v>4</v>
      </c>
      <c r="F6" s="5">
        <v>5</v>
      </c>
    </row>
    <row r="7" spans="1:6" x14ac:dyDescent="0.25">
      <c r="B7" s="6" t="s">
        <v>1</v>
      </c>
      <c r="C7" s="7">
        <f>C8+C20</f>
        <v>2188191.2050000001</v>
      </c>
      <c r="D7" s="7">
        <f>D8+D20</f>
        <v>2423411.949</v>
      </c>
      <c r="E7" s="8">
        <f>D7-C7</f>
        <v>235220.74399999995</v>
      </c>
      <c r="F7" s="8">
        <f>D7/C7*100</f>
        <v>110.74955165995195</v>
      </c>
    </row>
    <row r="8" spans="1:6" s="9" customFormat="1" x14ac:dyDescent="0.25">
      <c r="B8" s="10" t="s">
        <v>7</v>
      </c>
      <c r="C8" s="7">
        <f>C10+C11+C12+C13+C14+C15+C16+C17+C18+C19</f>
        <v>1046907.3129999998</v>
      </c>
      <c r="D8" s="7">
        <f>D10+D11+D12+D13+D14+D15+D16+D17+D18+D19</f>
        <v>1132206.308</v>
      </c>
      <c r="E8" s="8">
        <f>D8-C8</f>
        <v>85298.995000000112</v>
      </c>
      <c r="F8" s="8">
        <f>D8/C8*100</f>
        <v>108.14771221299131</v>
      </c>
    </row>
    <row r="9" spans="1:6" s="9" customFormat="1" x14ac:dyDescent="0.25">
      <c r="B9" s="11" t="s">
        <v>2</v>
      </c>
      <c r="C9" s="12"/>
      <c r="D9" s="12"/>
      <c r="E9" s="13"/>
      <c r="F9" s="14"/>
    </row>
    <row r="10" spans="1:6" s="9" customFormat="1" x14ac:dyDescent="0.25">
      <c r="B10" s="11" t="s">
        <v>3</v>
      </c>
      <c r="C10" s="12">
        <v>693180.48899999994</v>
      </c>
      <c r="D10" s="12">
        <v>789900.90300000005</v>
      </c>
      <c r="E10" s="13">
        <f t="shared" ref="E10:E19" si="0">D10-C10</f>
        <v>96720.414000000106</v>
      </c>
      <c r="F10" s="14">
        <f t="shared" ref="F10:F19" si="1">D10/C10*100</f>
        <v>113.95313566017005</v>
      </c>
    </row>
    <row r="11" spans="1:6" s="9" customFormat="1" ht="30" x14ac:dyDescent="0.25">
      <c r="B11" s="15" t="s">
        <v>5</v>
      </c>
      <c r="C11" s="12">
        <v>4967.857</v>
      </c>
      <c r="D11" s="12">
        <v>5307.4830000000002</v>
      </c>
      <c r="E11" s="13">
        <f t="shared" si="0"/>
        <v>339.6260000000002</v>
      </c>
      <c r="F11" s="14">
        <f t="shared" si="1"/>
        <v>106.83646892412564</v>
      </c>
    </row>
    <row r="12" spans="1:6" s="9" customFormat="1" ht="30" x14ac:dyDescent="0.25">
      <c r="B12" s="16" t="s">
        <v>16</v>
      </c>
      <c r="C12" s="12">
        <v>34729.232000000004</v>
      </c>
      <c r="D12" s="12">
        <v>39762.822999999997</v>
      </c>
      <c r="E12" s="13">
        <f t="shared" si="0"/>
        <v>5033.5909999999931</v>
      </c>
      <c r="F12" s="14">
        <f t="shared" si="1"/>
        <v>114.49381604522667</v>
      </c>
    </row>
    <row r="13" spans="1:6" s="9" customFormat="1" ht="30" x14ac:dyDescent="0.25">
      <c r="B13" s="16" t="s">
        <v>17</v>
      </c>
      <c r="C13" s="12">
        <v>4466.7669999999998</v>
      </c>
      <c r="D13" s="12">
        <v>4164.3239999999996</v>
      </c>
      <c r="E13" s="13">
        <f t="shared" si="0"/>
        <v>-302.44300000000021</v>
      </c>
      <c r="F13" s="14">
        <f t="shared" si="1"/>
        <v>93.229040153650274</v>
      </c>
    </row>
    <row r="14" spans="1:6" s="9" customFormat="1" x14ac:dyDescent="0.25">
      <c r="B14" s="16" t="s">
        <v>4</v>
      </c>
      <c r="C14" s="12">
        <v>341.661</v>
      </c>
      <c r="D14" s="12">
        <v>119.20399999999999</v>
      </c>
      <c r="E14" s="13">
        <f t="shared" si="0"/>
        <v>-222.45699999999999</v>
      </c>
      <c r="F14" s="14">
        <f t="shared" si="1"/>
        <v>34.889554265778067</v>
      </c>
    </row>
    <row r="15" spans="1:6" s="9" customFormat="1" ht="30" x14ac:dyDescent="0.25">
      <c r="B15" s="16" t="s">
        <v>18</v>
      </c>
      <c r="C15" s="12">
        <v>1887.1510000000001</v>
      </c>
      <c r="D15" s="12">
        <v>2376.9160000000002</v>
      </c>
      <c r="E15" s="13">
        <f t="shared" si="0"/>
        <v>489.7650000000001</v>
      </c>
      <c r="F15" s="14">
        <f t="shared" si="1"/>
        <v>125.95261322490887</v>
      </c>
    </row>
    <row r="16" spans="1:6" s="9" customFormat="1" x14ac:dyDescent="0.25">
      <c r="B16" s="11" t="s">
        <v>19</v>
      </c>
      <c r="C16" s="12">
        <v>113.938</v>
      </c>
      <c r="D16" s="12">
        <v>177.172</v>
      </c>
      <c r="E16" s="13">
        <f t="shared" si="0"/>
        <v>63.233999999999995</v>
      </c>
      <c r="F16" s="14">
        <f t="shared" si="1"/>
        <v>155.49860450420402</v>
      </c>
    </row>
    <row r="17" spans="2:8" s="9" customFormat="1" x14ac:dyDescent="0.25">
      <c r="B17" s="11" t="s">
        <v>20</v>
      </c>
      <c r="C17" s="12">
        <v>13490.939</v>
      </c>
      <c r="D17" s="12">
        <v>13772.790999999999</v>
      </c>
      <c r="E17" s="13">
        <f t="shared" si="0"/>
        <v>281.85199999999895</v>
      </c>
      <c r="F17" s="14">
        <f t="shared" si="1"/>
        <v>102.08919482921092</v>
      </c>
    </row>
    <row r="18" spans="2:8" s="9" customFormat="1" x14ac:dyDescent="0.25">
      <c r="B18" s="11" t="s">
        <v>21</v>
      </c>
      <c r="C18" s="12">
        <v>1701.479</v>
      </c>
      <c r="D18" s="12">
        <v>2026.492</v>
      </c>
      <c r="E18" s="13">
        <f t="shared" si="0"/>
        <v>325.01299999999992</v>
      </c>
      <c r="F18" s="14">
        <f t="shared" si="1"/>
        <v>119.10179320461786</v>
      </c>
    </row>
    <row r="19" spans="2:8" s="9" customFormat="1" x14ac:dyDescent="0.25">
      <c r="B19" s="11" t="s">
        <v>15</v>
      </c>
      <c r="C19" s="12">
        <v>292027.8</v>
      </c>
      <c r="D19" s="12">
        <v>274598.2</v>
      </c>
      <c r="E19" s="13">
        <f t="shared" si="0"/>
        <v>-17429.599999999977</v>
      </c>
      <c r="F19" s="14">
        <f t="shared" si="1"/>
        <v>94.031527135430252</v>
      </c>
      <c r="H19" s="17"/>
    </row>
    <row r="20" spans="2:8" x14ac:dyDescent="0.25">
      <c r="B20" s="6" t="s">
        <v>11</v>
      </c>
      <c r="C20" s="7">
        <f>C21+C27+C28+C29</f>
        <v>1141283.892</v>
      </c>
      <c r="D20" s="7">
        <f>D21+D27+D28+D29</f>
        <v>1291205.6410000001</v>
      </c>
      <c r="E20" s="8">
        <f t="shared" ref="E20:E21" si="2">D20-C20</f>
        <v>149921.74900000007</v>
      </c>
      <c r="F20" s="8">
        <f t="shared" ref="F20:F23" si="3">D20/C20*100</f>
        <v>113.1362363081525</v>
      </c>
    </row>
    <row r="21" spans="2:8" ht="30" x14ac:dyDescent="0.25">
      <c r="B21" s="18" t="s">
        <v>6</v>
      </c>
      <c r="C21" s="12">
        <f>C23+C24+C25+C26</f>
        <v>1086583.9180000001</v>
      </c>
      <c r="D21" s="12">
        <f>D23+D24+D25+D26</f>
        <v>1259650.7080000001</v>
      </c>
      <c r="E21" s="13">
        <f t="shared" si="2"/>
        <v>173066.79000000004</v>
      </c>
      <c r="F21" s="14">
        <f t="shared" si="3"/>
        <v>115.92760459022367</v>
      </c>
    </row>
    <row r="22" spans="2:8" x14ac:dyDescent="0.25">
      <c r="B22" s="18" t="s">
        <v>2</v>
      </c>
      <c r="C22" s="12"/>
      <c r="D22" s="12"/>
      <c r="E22" s="13"/>
      <c r="F22" s="14"/>
    </row>
    <row r="23" spans="2:8" ht="30" x14ac:dyDescent="0.25">
      <c r="B23" s="19" t="s">
        <v>22</v>
      </c>
      <c r="C23" s="28">
        <v>13205.1</v>
      </c>
      <c r="D23" s="28">
        <v>18820.349999999999</v>
      </c>
      <c r="E23" s="20">
        <f>D23-C23</f>
        <v>5615.2499999999982</v>
      </c>
      <c r="F23" s="14">
        <f t="shared" si="3"/>
        <v>142.52334325374284</v>
      </c>
    </row>
    <row r="24" spans="2:8" ht="30" x14ac:dyDescent="0.25">
      <c r="B24" s="19" t="s">
        <v>8</v>
      </c>
      <c r="C24" s="28">
        <v>100494.531</v>
      </c>
      <c r="D24" s="28">
        <v>83276.942999999999</v>
      </c>
      <c r="E24" s="13">
        <f>D24-C24</f>
        <v>-17217.588000000003</v>
      </c>
      <c r="F24" s="21">
        <f>D24/C24*100</f>
        <v>82.867139307312158</v>
      </c>
    </row>
    <row r="25" spans="2:8" ht="30" x14ac:dyDescent="0.25">
      <c r="B25" s="19" t="s">
        <v>13</v>
      </c>
      <c r="C25" s="28">
        <v>833142.353</v>
      </c>
      <c r="D25" s="28">
        <v>946712.68700000003</v>
      </c>
      <c r="E25" s="13">
        <f>D25-C25</f>
        <v>113570.33400000003</v>
      </c>
      <c r="F25" s="21">
        <f>D25/C25*100</f>
        <v>113.63156411278975</v>
      </c>
    </row>
    <row r="26" spans="2:8" x14ac:dyDescent="0.25">
      <c r="B26" s="22" t="s">
        <v>9</v>
      </c>
      <c r="C26" s="28">
        <v>139741.93400000001</v>
      </c>
      <c r="D26" s="28">
        <v>210840.728</v>
      </c>
      <c r="E26" s="13">
        <f>D26-C26</f>
        <v>71098.793999999994</v>
      </c>
      <c r="F26" s="21">
        <f>D26/C26*100</f>
        <v>150.8786389059135</v>
      </c>
    </row>
    <row r="27" spans="2:8" x14ac:dyDescent="0.25">
      <c r="B27" s="23" t="s">
        <v>10</v>
      </c>
      <c r="C27" s="12">
        <v>50656.909</v>
      </c>
      <c r="D27" s="12">
        <v>32169.305</v>
      </c>
      <c r="E27" s="13">
        <f>D27-C27</f>
        <v>-18487.603999999999</v>
      </c>
      <c r="F27" s="21">
        <f>D27/C27*100</f>
        <v>63.504279347166644</v>
      </c>
    </row>
    <row r="28" spans="2:8" ht="63.75" customHeight="1" x14ac:dyDescent="0.25">
      <c r="B28" s="24" t="s">
        <v>24</v>
      </c>
      <c r="C28" s="12">
        <v>4667.9759999999997</v>
      </c>
      <c r="D28" s="12">
        <v>47.97</v>
      </c>
      <c r="E28" s="13">
        <f t="shared" ref="E28:E29" si="4">D28-C28</f>
        <v>-4620.0059999999994</v>
      </c>
      <c r="F28" s="14">
        <f t="shared" ref="F28:F29" si="5">D28/C28*100</f>
        <v>1.0276402449369919</v>
      </c>
    </row>
    <row r="29" spans="2:8" ht="45" x14ac:dyDescent="0.25">
      <c r="B29" s="24" t="s">
        <v>23</v>
      </c>
      <c r="C29" s="12">
        <v>-624.91099999999994</v>
      </c>
      <c r="D29" s="12">
        <v>-662.34199999999998</v>
      </c>
      <c r="E29" s="13">
        <f t="shared" si="4"/>
        <v>-37.43100000000004</v>
      </c>
      <c r="F29" s="14">
        <f t="shared" si="5"/>
        <v>105.98981294936401</v>
      </c>
    </row>
  </sheetData>
  <mergeCells count="6">
    <mergeCell ref="B3:F3"/>
    <mergeCell ref="E4:E5"/>
    <mergeCell ref="F4:F5"/>
    <mergeCell ref="B4:B5"/>
    <mergeCell ref="C4:C5"/>
    <mergeCell ref="D4:D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3.7</vt:lpstr>
      <vt:lpstr>'3.7'!Область_печати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Марон Надежда Николаевна</dc:creator>
  <cp:lastModifiedBy>Стогова Анна Николаевна</cp:lastModifiedBy>
  <cp:lastPrinted>2019-08-22T05:48:02Z</cp:lastPrinted>
  <dcterms:created xsi:type="dcterms:W3CDTF">2015-05-06T07:14:08Z</dcterms:created>
  <dcterms:modified xsi:type="dcterms:W3CDTF">2019-08-22T05:48:06Z</dcterms:modified>
</cp:coreProperties>
</file>